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2 КАП.РЕМОНТ\ТЗ-298.3 Перекладка к линии СНТ САЛЮТ\"/>
    </mc:Choice>
  </mc:AlternateContent>
  <bookViews>
    <workbookView xWindow="-120" yWindow="-120" windowWidth="25440" windowHeight="15996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47" i="8" l="1"/>
  <c r="I48" i="8"/>
  <c r="I49" i="8"/>
  <c r="I50" i="8"/>
  <c r="I51" i="8"/>
  <c r="I52" i="8"/>
  <c r="H47" i="8"/>
  <c r="H48" i="8"/>
  <c r="H49" i="8"/>
  <c r="H50" i="8"/>
  <c r="H51" i="8"/>
  <c r="H52" i="8"/>
  <c r="I46" i="8"/>
  <c r="H46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18" i="8"/>
  <c r="I53" i="8" s="1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18" i="8"/>
</calcChain>
</file>

<file path=xl/comments1.xml><?xml version="1.0" encoding="utf-8"?>
<comments xmlns="http://schemas.openxmlformats.org/spreadsheetml/2006/main">
  <authors>
    <author>Сергей</author>
    <author>Alex</author>
    <author>Максим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I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B7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I7" authorId="1" shapeId="0">
      <text>
        <r>
          <rPr>
            <b/>
            <sz val="8"/>
            <color indexed="81"/>
            <rFont val="Tahoma"/>
            <charset val="204"/>
          </rPr>
          <t xml:space="preserve"> ИтогоРесМет::&lt;Итого ТЗ&gt;</t>
        </r>
      </text>
    </comment>
    <comment ref="I8" authorId="2" shapeId="0">
      <text>
        <r>
          <rPr>
            <sz val="8"/>
            <color indexed="81"/>
            <rFont val="Tahoma"/>
            <charset val="204"/>
          </rPr>
          <t xml:space="preserve"> ИтогоРесМет::&lt;Итого ТЗМ&gt;</t>
        </r>
      </text>
    </comment>
    <comment ref="I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ОЗП&gt;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ЗПМ&gt;</t>
        </r>
      </text>
    </comment>
    <comment ref="A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5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5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54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54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56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58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<sst xmlns="http://schemas.openxmlformats.org/spreadsheetml/2006/main" count="137" uniqueCount="103">
  <si>
    <t>Основание: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</si>
  <si>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</si>
  <si>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</si>
  <si>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</si>
  <si>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</si>
  <si>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</si>
  <si>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</si>
  <si>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</si>
  <si>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</si>
  <si>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</si>
  <si>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</si>
  <si>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Сметная стоимость, руб.:</t>
  </si>
  <si>
    <t>№ п.п.</t>
  </si>
  <si>
    <t>Наименование</t>
  </si>
  <si>
    <t>Единица измерения</t>
  </si>
  <si>
    <t>2</t>
  </si>
  <si>
    <t>Нормативная трудоемкость основных рабочих, чел.ч.:</t>
  </si>
  <si>
    <t>Нормативная трудоемкость машинистов, чел.ч.:</t>
  </si>
  <si>
    <t>Сметная заработная плата основных рабочих, руб.:</t>
  </si>
  <si>
    <t>Сметная заработная плата машинистов, руб.:</t>
  </si>
  <si>
    <t>ЦЭК инв. № 7968</t>
  </si>
  <si>
    <t>Капитальный ремонт линии канализационной хозяйственно-фекальной уличной, расположенной по адресу: ГБК СНТ "Салют"</t>
  </si>
  <si>
    <t>к Локальной смете № СКС-2022-С-3-298.3</t>
  </si>
  <si>
    <t>ДВ №33 от 18.04.2022 к ТЗ № СКС-2022-С-3-298.3</t>
  </si>
  <si>
    <t>Составил:______________</t>
  </si>
  <si>
    <t>Проверил:______________Начальник СДО Е.Г.Зелих</t>
  </si>
  <si>
    <t>Ресурсы подрядчика</t>
  </si>
  <si>
    <t xml:space="preserve">          Материалы</t>
  </si>
  <si>
    <t>01.3.02.08-0001</t>
  </si>
  <si>
    <t>Кислород газообразный технический</t>
  </si>
  <si>
    <t>м3</t>
  </si>
  <si>
    <t>01.3.02.09-0022</t>
  </si>
  <si>
    <t>Пропан-бутан смесь техническая</t>
  </si>
  <si>
    <t>кг</t>
  </si>
  <si>
    <t>01.3.05.23-0181</t>
  </si>
  <si>
    <t>Стекло жидкое натриевое каустическое</t>
  </si>
  <si>
    <t>т</t>
  </si>
  <si>
    <t>01.7.03.01-0001</t>
  </si>
  <si>
    <t xml:space="preserve">   - Вода</t>
  </si>
  <si>
    <t>01.7.11.07-0036</t>
  </si>
  <si>
    <t>Электроды сварочные Э46, диаметр 4 мм</t>
  </si>
  <si>
    <t>01.7.15.06-0111</t>
  </si>
  <si>
    <t>Гвозди строительные</t>
  </si>
  <si>
    <t>01.7.20.08-0071</t>
  </si>
  <si>
    <t>Канат пеньковый пропитанный</t>
  </si>
  <si>
    <t>02.2.05.04-1777</t>
  </si>
  <si>
    <t>Щебень М 800, фракция 20-40 мм, группа 2</t>
  </si>
  <si>
    <t>03.2.01.05-0003</t>
  </si>
  <si>
    <t>Шлакопортландцемент общестроительного и специального назначения М400 ШПЦ (ЦЕМ III 32,5)</t>
  </si>
  <si>
    <t>04.1.02.05-0003</t>
  </si>
  <si>
    <t>Смеси бетонные тяжелого бетона (БСТ), класс В7,5 (М100)</t>
  </si>
  <si>
    <t>04.1.02.05-0007</t>
  </si>
  <si>
    <t>Смеси бетонные тяжелого бетона (БСТ), класс В20 (М250)</t>
  </si>
  <si>
    <t>04.3.01.09-0014</t>
  </si>
  <si>
    <t>Раствор готовый кладочный, цементный, М100</t>
  </si>
  <si>
    <t>04.3.01.12-0003</t>
  </si>
  <si>
    <t>Раствор кладочный, цементно-известковый, М50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</si>
  <si>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</si>
  <si>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</si>
  <si>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08.1.02.11-0001</t>
  </si>
  <si>
    <t>Поковки из квадратных заготовок, масса 1,8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</si>
  <si>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</si>
  <si>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</si>
  <si>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</si>
  <si>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08.3.03.06-0002</t>
  </si>
  <si>
    <t>Проволока горячекатаная в мотках, диаметр 6,3-6,5 мм</t>
  </si>
  <si>
    <t>08.3.11.01-0091</t>
  </si>
  <si>
    <t>Швеллеры № 40, марка стали Ст0</t>
  </si>
  <si>
    <t>11.1.03.01-0077</t>
  </si>
  <si>
    <t>Бруски обрезные, хвойных пород, длина 4-6,5 м, ширина 75-150 мм, толщина 40-75 мм, сорт I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</si>
  <si>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</si>
  <si>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</si>
  <si>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</si>
  <si>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</si>
  <si>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</si>
  <si>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</si>
  <si>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14.5.09.07-0030</t>
  </si>
  <si>
    <t>Растворитель Р-4</t>
  </si>
  <si>
    <t>14.5.09.11-0102</t>
  </si>
  <si>
    <t>Уайт-спирит</t>
  </si>
  <si>
    <t>16.2.01.02-0001</t>
  </si>
  <si>
    <t>Земля растительная</t>
  </si>
  <si>
    <t>ТЦ_24.3.03.13_63_2124038321_05.04.2022_02</t>
  </si>
  <si>
    <t>Муфта Корсис</t>
  </si>
  <si>
    <t>шт</t>
  </si>
  <si>
    <t>Труба двухслойная гофрированная Корсис SN8 DN/OD 800/681</t>
  </si>
  <si>
    <t>м</t>
  </si>
  <si>
    <t>ФССЦ-02.3.01.02-1005</t>
  </si>
  <si>
    <t xml:space="preserve">   - Песок природный II класс, очень мелкий, круглые сита</t>
  </si>
  <si>
    <t xml:space="preserve">   - Песок природный II класс, очень мелкий, круглые сита (песком при коэффициенте уплотнения 0,98, Тех.часть ФЕР81-02-01-2001, п.1.1.9)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</si>
  <si>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</si>
  <si>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</si>
  <si>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ФССЦ-05.1.06.09-0002</t>
  </si>
  <si>
    <t>Плиты перекрытия 1ПП15-1, бетон B15, объем 0,27 м3, расход арматуры 30 кг</t>
  </si>
  <si>
    <t>ФССЦ-06.1.01.05-0035</t>
  </si>
  <si>
    <t>Кирпич керамический одинарный, марка 100, размер 250х120х65 мм</t>
  </si>
  <si>
    <t>1000 шт</t>
  </si>
  <si>
    <t>ФССЦ-07.2.05.01-0032</t>
  </si>
  <si>
    <t>Ограждения лестничных проемов, лестничные марши, пожарные лестницы</t>
  </si>
  <si>
    <t>ФССЦ-08.1.02.06-0043</t>
  </si>
  <si>
    <t>Люк чугунный тяжелый</t>
  </si>
  <si>
    <t xml:space="preserve">  ВСЕГО по смете</t>
  </si>
  <si>
    <t>инженер 2 кат СДО А.И.Голоева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</si>
</sst>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6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0" fillId="0" borderId="0" xfId="12" applyFo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0" xfId="0" applyFont="1" applyAlignment="1"/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13" fillId="0" borderId="1" xfId="0" applyNumberFormat="1" applyFont="1" applyBorder="1" applyAlignment="1">
      <alignment horizontal="right" vertical="top" wrapText="1"/>
    </xf>
    <xf numFmtId="49" fontId="7" fillId="0" borderId="0" xfId="12" applyNumberFormat="1" applyFont="1" applyAlignment="1">
      <alignment horizont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K58"/>
  <sheetViews>
    <sheetView showGridLines="0" tabSelected="1" zoomScaleNormal="100" zoomScaleSheetLayoutView="100" workbookViewId="0">
      <selection activeCell="N7" sqref="N7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11.5546875" style="4" customWidth="1"/>
    <col min="9" max="9" width="13.21875" style="4" customWidth="1"/>
    <col min="10" max="10" width="9.109375" style="1" hidden="1" customWidth="1"/>
    <col min="11" max="11" width="0.21875" style="1" customWidth="1"/>
    <col min="12" max="16384" width="9.109375" style="1"/>
  </cols>
  <sheetData>
    <row r="1" spans="1:11" ht="15.75" customHeight="1" x14ac:dyDescent="0.2">
      <c r="A1" s="1" t="s">
        <v>1</v>
      </c>
      <c r="B1" s="2" t="s">
        <v>20</v>
      </c>
    </row>
    <row r="2" spans="1:11" ht="43.2" customHeight="1" x14ac:dyDescent="0.2">
      <c r="A2" s="1" t="s">
        <v>2</v>
      </c>
      <c r="B2" s="45" t="s">
        <v>21</v>
      </c>
      <c r="C2" s="45"/>
      <c r="D2" s="45"/>
      <c r="E2" s="45"/>
      <c r="F2" s="45"/>
      <c r="G2" s="45"/>
      <c r="H2" s="45"/>
      <c r="I2" s="45"/>
      <c r="J2" s="45"/>
      <c r="K2" s="45"/>
    </row>
    <row r="4" spans="1:11" ht="16.2" x14ac:dyDescent="0.3">
      <c r="D4" s="6" t="s">
        <v>4</v>
      </c>
    </row>
    <row r="5" spans="1:11" ht="18" customHeight="1" x14ac:dyDescent="0.2">
      <c r="C5" s="5"/>
      <c r="D5" s="7" t="s">
        <v>22</v>
      </c>
    </row>
    <row r="6" spans="1:11" ht="12.6" x14ac:dyDescent="0.2">
      <c r="B6" s="8"/>
      <c r="C6" s="9"/>
      <c r="H6" s="4" t="s">
        <v>11</v>
      </c>
      <c r="I6" s="16">
        <v>1396538.4</v>
      </c>
    </row>
    <row r="7" spans="1:11" ht="12.6" x14ac:dyDescent="0.2">
      <c r="A7" s="1" t="s">
        <v>0</v>
      </c>
      <c r="B7" s="2" t="s">
        <v>23</v>
      </c>
      <c r="H7" s="4" t="s">
        <v>16</v>
      </c>
      <c r="I7" s="17">
        <v>463.7088</v>
      </c>
    </row>
    <row r="8" spans="1:11" ht="12.6" x14ac:dyDescent="0.2">
      <c r="B8" s="2"/>
      <c r="E8" s="15"/>
      <c r="F8" s="15"/>
      <c r="G8" s="15"/>
      <c r="H8" s="4" t="s">
        <v>17</v>
      </c>
      <c r="I8" s="17">
        <v>73.978399999999993</v>
      </c>
    </row>
    <row r="9" spans="1:11" ht="12.6" x14ac:dyDescent="0.2">
      <c r="B9" s="2"/>
      <c r="H9" s="4" t="s">
        <v>18</v>
      </c>
      <c r="I9" s="17">
        <v>5237</v>
      </c>
    </row>
    <row r="10" spans="1:11" ht="12.6" x14ac:dyDescent="0.2">
      <c r="B10" s="10"/>
      <c r="H10" s="4" t="s">
        <v>19</v>
      </c>
      <c r="I10" s="17">
        <v>0</v>
      </c>
    </row>
    <row r="11" spans="1:11" ht="5.25" customHeight="1" x14ac:dyDescent="0.2">
      <c r="B11" s="10"/>
    </row>
    <row r="12" spans="1:11" s="3" customFormat="1" ht="18.75" customHeight="1" x14ac:dyDescent="0.2">
      <c r="A12" s="18" t="s">
        <v>12</v>
      </c>
      <c r="B12" s="20" t="s">
        <v>3</v>
      </c>
      <c r="C12" s="18" t="s">
        <v>13</v>
      </c>
      <c r="D12" s="18" t="s">
        <v>14</v>
      </c>
      <c r="E12" s="18" t="s">
        <v>5</v>
      </c>
      <c r="F12" s="23" t="s">
        <v>6</v>
      </c>
      <c r="G12" s="24"/>
      <c r="H12" s="24"/>
      <c r="I12" s="25"/>
    </row>
    <row r="13" spans="1:11" s="3" customFormat="1" ht="33" customHeight="1" x14ac:dyDescent="0.2">
      <c r="A13" s="19"/>
      <c r="B13" s="21"/>
      <c r="C13" s="19"/>
      <c r="D13" s="19"/>
      <c r="E13" s="19"/>
      <c r="F13" s="22" t="s">
        <v>7</v>
      </c>
      <c r="G13" s="22"/>
      <c r="H13" s="22" t="s">
        <v>8</v>
      </c>
      <c r="I13" s="22"/>
    </row>
    <row r="14" spans="1:11" s="3" customFormat="1" ht="16.5" customHeight="1" x14ac:dyDescent="0.2">
      <c r="A14" s="29"/>
      <c r="B14" s="30"/>
      <c r="C14" s="29"/>
      <c r="D14" s="29"/>
      <c r="E14" s="29"/>
      <c r="F14" s="11" t="s">
        <v>9</v>
      </c>
      <c r="G14" s="11" t="s">
        <v>10</v>
      </c>
      <c r="H14" s="11" t="s">
        <v>9</v>
      </c>
      <c r="I14" s="11" t="s">
        <v>10</v>
      </c>
    </row>
    <row r="15" spans="1:11" s="3" customFormat="1" ht="12.6" x14ac:dyDescent="0.2">
      <c r="A15" s="26">
        <v>1</v>
      </c>
      <c r="B15" s="27" t="s">
        <v>15</v>
      </c>
      <c r="C15" s="26">
        <v>3</v>
      </c>
      <c r="D15" s="26">
        <v>4</v>
      </c>
      <c r="E15" s="26">
        <v>5</v>
      </c>
      <c r="F15" s="28">
        <v>6</v>
      </c>
      <c r="G15" s="28">
        <v>7</v>
      </c>
      <c r="H15" s="28">
        <v>8</v>
      </c>
      <c r="I15" s="28">
        <v>9</v>
      </c>
    </row>
    <row r="16" spans="1:11" ht="18.45" customHeight="1" x14ac:dyDescent="0.2">
      <c r="A16" s="31" t="s">
        <v>26</v>
      </c>
      <c r="B16" s="32"/>
      <c r="C16" s="32"/>
      <c r="D16" s="32"/>
      <c r="E16" s="32"/>
      <c r="F16" s="32"/>
      <c r="G16" s="32"/>
      <c r="H16" s="32"/>
      <c r="I16" s="32"/>
    </row>
    <row r="17" spans="1:9" ht="18.45" customHeight="1" x14ac:dyDescent="0.2">
      <c r="A17" s="31" t="s">
        <v>27</v>
      </c>
      <c r="B17" s="32"/>
      <c r="C17" s="32"/>
      <c r="D17" s="32"/>
      <c r="E17" s="32"/>
      <c r="F17" s="32"/>
      <c r="G17" s="32"/>
      <c r="H17" s="32"/>
      <c r="I17" s="32"/>
    </row>
    <row r="18" spans="1:9" ht="22.8" x14ac:dyDescent="0.2">
      <c r="A18" s="33">
        <v>1</v>
      </c>
      <c r="B18" s="34" t="s">
        <v>28</v>
      </c>
      <c r="C18" s="33" t="s">
        <v>29</v>
      </c>
      <c r="D18" s="35" t="s">
        <v>30</v>
      </c>
      <c r="E18" s="35">
        <v>7.0966000000000001E-2</v>
      </c>
      <c r="F18" s="36">
        <v>6.22</v>
      </c>
      <c r="G18" s="36">
        <v>0.44</v>
      </c>
      <c r="H18" s="43">
        <f>F18*7.66</f>
        <v>47.645199999999996</v>
      </c>
      <c r="I18" s="43">
        <f>G18*7.66</f>
        <v>3.3704000000000001</v>
      </c>
    </row>
    <row r="19" spans="1:9" ht="22.8" x14ac:dyDescent="0.2">
      <c r="A19" s="33">
        <v>2</v>
      </c>
      <c r="B19" s="34" t="s">
        <v>31</v>
      </c>
      <c r="C19" s="33" t="s">
        <v>32</v>
      </c>
      <c r="D19" s="35" t="s">
        <v>33</v>
      </c>
      <c r="E19" s="35">
        <v>2.1238E-2</v>
      </c>
      <c r="F19" s="36">
        <v>6.09</v>
      </c>
      <c r="G19" s="36">
        <v>0.13</v>
      </c>
      <c r="H19" s="43">
        <f t="shared" ref="H19:H43" si="0">F19*7.66</f>
        <v>46.6494</v>
      </c>
      <c r="I19" s="43">
        <f t="shared" ref="I19:I43" si="1">G19*7.66</f>
        <v>0.99580000000000002</v>
      </c>
    </row>
    <row r="20" spans="1:9" ht="22.8" x14ac:dyDescent="0.2">
      <c r="A20" s="33">
        <v>3</v>
      </c>
      <c r="B20" s="34" t="s">
        <v>34</v>
      </c>
      <c r="C20" s="33" t="s">
        <v>35</v>
      </c>
      <c r="D20" s="35" t="s">
        <v>36</v>
      </c>
      <c r="E20" s="35">
        <v>2.14E-3</v>
      </c>
      <c r="F20" s="36">
        <v>2734.6</v>
      </c>
      <c r="G20" s="36">
        <v>5.85</v>
      </c>
      <c r="H20" s="43">
        <f t="shared" si="0"/>
        <v>20947.036</v>
      </c>
      <c r="I20" s="43">
        <f t="shared" si="1"/>
        <v>44.811</v>
      </c>
    </row>
    <row r="21" spans="1:9" ht="22.8" x14ac:dyDescent="0.2">
      <c r="A21" s="33">
        <v>4</v>
      </c>
      <c r="B21" s="34" t="s">
        <v>37</v>
      </c>
      <c r="C21" s="33" t="s">
        <v>38</v>
      </c>
      <c r="D21" s="35" t="s">
        <v>30</v>
      </c>
      <c r="E21" s="35">
        <v>31.123999999999999</v>
      </c>
      <c r="F21" s="36">
        <v>2.44</v>
      </c>
      <c r="G21" s="36">
        <v>75.94</v>
      </c>
      <c r="H21" s="43">
        <f t="shared" si="0"/>
        <v>18.6904</v>
      </c>
      <c r="I21" s="43">
        <f t="shared" si="1"/>
        <v>581.70039999999995</v>
      </c>
    </row>
    <row r="22" spans="1:9" ht="22.8" x14ac:dyDescent="0.2">
      <c r="A22" s="33">
        <v>5</v>
      </c>
      <c r="B22" s="34" t="s">
        <v>37</v>
      </c>
      <c r="C22" s="33" t="s">
        <v>38</v>
      </c>
      <c r="D22" s="35" t="s">
        <v>30</v>
      </c>
      <c r="E22" s="35">
        <v>5.28E-3</v>
      </c>
      <c r="F22" s="36">
        <v>2.44</v>
      </c>
      <c r="G22" s="36">
        <v>0.01</v>
      </c>
      <c r="H22" s="43">
        <f t="shared" si="0"/>
        <v>18.6904</v>
      </c>
      <c r="I22" s="43">
        <f t="shared" si="1"/>
        <v>7.6600000000000001E-2</v>
      </c>
    </row>
    <row r="23" spans="1:9" ht="22.8" x14ac:dyDescent="0.2">
      <c r="A23" s="33">
        <v>6</v>
      </c>
      <c r="B23" s="34" t="s">
        <v>39</v>
      </c>
      <c r="C23" s="33" t="s">
        <v>40</v>
      </c>
      <c r="D23" s="35" t="s">
        <v>33</v>
      </c>
      <c r="E23" s="35">
        <v>0.2072</v>
      </c>
      <c r="F23" s="36">
        <v>10.75</v>
      </c>
      <c r="G23" s="36">
        <v>2.23</v>
      </c>
      <c r="H23" s="43">
        <f t="shared" si="0"/>
        <v>82.344999999999999</v>
      </c>
      <c r="I23" s="43">
        <f t="shared" si="1"/>
        <v>17.081800000000001</v>
      </c>
    </row>
    <row r="24" spans="1:9" ht="22.8" x14ac:dyDescent="0.2">
      <c r="A24" s="33">
        <v>7</v>
      </c>
      <c r="B24" s="34" t="s">
        <v>41</v>
      </c>
      <c r="C24" s="33" t="s">
        <v>42</v>
      </c>
      <c r="D24" s="35" t="s">
        <v>36</v>
      </c>
      <c r="E24" s="35">
        <v>4.9999999999999998E-7</v>
      </c>
      <c r="F24" s="36">
        <v>11978</v>
      </c>
      <c r="G24" s="36">
        <v>0.01</v>
      </c>
      <c r="H24" s="43">
        <f t="shared" si="0"/>
        <v>91751.48</v>
      </c>
      <c r="I24" s="43">
        <f t="shared" si="1"/>
        <v>7.6600000000000001E-2</v>
      </c>
    </row>
    <row r="25" spans="1:9" ht="22.8" x14ac:dyDescent="0.2">
      <c r="A25" s="33">
        <v>8</v>
      </c>
      <c r="B25" s="34" t="s">
        <v>43</v>
      </c>
      <c r="C25" s="33" t="s">
        <v>44</v>
      </c>
      <c r="D25" s="35" t="s">
        <v>36</v>
      </c>
      <c r="E25" s="35">
        <v>5.2000000000000002E-6</v>
      </c>
      <c r="F25" s="36">
        <v>37900</v>
      </c>
      <c r="G25" s="36">
        <v>0.2</v>
      </c>
      <c r="H25" s="43">
        <f t="shared" si="0"/>
        <v>290314</v>
      </c>
      <c r="I25" s="43">
        <f t="shared" si="1"/>
        <v>1.532</v>
      </c>
    </row>
    <row r="26" spans="1:9" ht="22.8" x14ac:dyDescent="0.2">
      <c r="A26" s="33">
        <v>9</v>
      </c>
      <c r="B26" s="34" t="s">
        <v>45</v>
      </c>
      <c r="C26" s="33" t="s">
        <v>46</v>
      </c>
      <c r="D26" s="35" t="s">
        <v>30</v>
      </c>
      <c r="E26" s="35">
        <v>1.0068000000000001E-2</v>
      </c>
      <c r="F26" s="36">
        <v>108.4</v>
      </c>
      <c r="G26" s="36">
        <v>1.0900000000000001</v>
      </c>
      <c r="H26" s="43">
        <f t="shared" si="0"/>
        <v>830.34400000000005</v>
      </c>
      <c r="I26" s="43">
        <f t="shared" si="1"/>
        <v>8.349400000000001</v>
      </c>
    </row>
    <row r="27" spans="1:9" ht="34.200000000000003" x14ac:dyDescent="0.2">
      <c r="A27" s="33">
        <v>10</v>
      </c>
      <c r="B27" s="34" t="s">
        <v>47</v>
      </c>
      <c r="C27" s="33" t="s">
        <v>48</v>
      </c>
      <c r="D27" s="35" t="s">
        <v>36</v>
      </c>
      <c r="E27" s="35">
        <v>2.14E-3</v>
      </c>
      <c r="F27" s="36">
        <v>339</v>
      </c>
      <c r="G27" s="36">
        <v>0.73</v>
      </c>
      <c r="H27" s="43">
        <f t="shared" si="0"/>
        <v>2596.7400000000002</v>
      </c>
      <c r="I27" s="43">
        <f t="shared" si="1"/>
        <v>5.5918000000000001</v>
      </c>
    </row>
    <row r="28" spans="1:9" ht="22.8" x14ac:dyDescent="0.2">
      <c r="A28" s="33">
        <v>11</v>
      </c>
      <c r="B28" s="34" t="s">
        <v>49</v>
      </c>
      <c r="C28" s="33" t="s">
        <v>50</v>
      </c>
      <c r="D28" s="35" t="s">
        <v>30</v>
      </c>
      <c r="E28" s="35">
        <v>0.29799999999999999</v>
      </c>
      <c r="F28" s="36">
        <v>560</v>
      </c>
      <c r="G28" s="36">
        <v>166.88</v>
      </c>
      <c r="H28" s="43">
        <f t="shared" si="0"/>
        <v>4289.6000000000004</v>
      </c>
      <c r="I28" s="43">
        <f t="shared" si="1"/>
        <v>1278.3008</v>
      </c>
    </row>
    <row r="29" spans="1:9" ht="22.8" x14ac:dyDescent="0.2">
      <c r="A29" s="33">
        <v>12</v>
      </c>
      <c r="B29" s="34" t="s">
        <v>51</v>
      </c>
      <c r="C29" s="33" t="s">
        <v>52</v>
      </c>
      <c r="D29" s="35" t="s">
        <v>30</v>
      </c>
      <c r="E29" s="35">
        <v>1.6000000000000001E-3</v>
      </c>
      <c r="F29" s="36">
        <v>665</v>
      </c>
      <c r="G29" s="36">
        <v>1.06</v>
      </c>
      <c r="H29" s="43">
        <f t="shared" si="0"/>
        <v>5093.9000000000005</v>
      </c>
      <c r="I29" s="43">
        <f t="shared" si="1"/>
        <v>8.1196000000000002</v>
      </c>
    </row>
    <row r="30" spans="1:9" ht="22.8" x14ac:dyDescent="0.2">
      <c r="A30" s="33">
        <v>13</v>
      </c>
      <c r="B30" s="34" t="s">
        <v>53</v>
      </c>
      <c r="C30" s="33" t="s">
        <v>54</v>
      </c>
      <c r="D30" s="35" t="s">
        <v>30</v>
      </c>
      <c r="E30" s="35">
        <v>9.9199999999999997E-2</v>
      </c>
      <c r="F30" s="36">
        <v>519.79999999999995</v>
      </c>
      <c r="G30" s="36">
        <v>51.57</v>
      </c>
      <c r="H30" s="43">
        <f t="shared" si="0"/>
        <v>3981.6679999999997</v>
      </c>
      <c r="I30" s="43">
        <f t="shared" si="1"/>
        <v>395.02620000000002</v>
      </c>
    </row>
    <row r="31" spans="1:9" ht="22.8" x14ac:dyDescent="0.2">
      <c r="A31" s="33">
        <v>14</v>
      </c>
      <c r="B31" s="34" t="s">
        <v>55</v>
      </c>
      <c r="C31" s="33" t="s">
        <v>56</v>
      </c>
      <c r="D31" s="35" t="s">
        <v>30</v>
      </c>
      <c r="E31" s="35">
        <v>2.8799999999999999E-2</v>
      </c>
      <c r="F31" s="36">
        <v>519.79999999999995</v>
      </c>
      <c r="G31" s="36">
        <v>14.97</v>
      </c>
      <c r="H31" s="43">
        <f t="shared" si="0"/>
        <v>3981.6679999999997</v>
      </c>
      <c r="I31" s="43">
        <f t="shared" si="1"/>
        <v>114.67020000000001</v>
      </c>
    </row>
    <row r="32" spans="1:9" ht="45.6" x14ac:dyDescent="0.2">
      <c r="A32" s="33">
        <v>15</v>
      </c>
      <c r="B32" s="34" t="s">
        <v>57</v>
      </c>
      <c r="C32" s="33" t="s">
        <v>58</v>
      </c>
      <c r="D32" s="35" t="s">
        <v>36</v>
      </c>
      <c r="E32" s="35">
        <v>5.1799999999999999E-5</v>
      </c>
      <c r="F32" s="36">
        <v>7712</v>
      </c>
      <c r="G32" s="36">
        <v>0.4</v>
      </c>
      <c r="H32" s="43">
        <f t="shared" si="0"/>
        <v>59073.919999999998</v>
      </c>
      <c r="I32" s="43">
        <f t="shared" si="1"/>
        <v>3.0640000000000001</v>
      </c>
    </row>
    <row r="33" spans="1:9" ht="22.8" x14ac:dyDescent="0.2">
      <c r="A33" s="33">
        <v>16</v>
      </c>
      <c r="B33" s="34" t="s">
        <v>59</v>
      </c>
      <c r="C33" s="33" t="s">
        <v>60</v>
      </c>
      <c r="D33" s="35" t="s">
        <v>36</v>
      </c>
      <c r="E33" s="35">
        <v>1.1999999999999999E-3</v>
      </c>
      <c r="F33" s="36">
        <v>5989</v>
      </c>
      <c r="G33" s="36">
        <v>7.19</v>
      </c>
      <c r="H33" s="43">
        <f t="shared" si="0"/>
        <v>45875.74</v>
      </c>
      <c r="I33" s="43">
        <f t="shared" si="1"/>
        <v>55.075400000000002</v>
      </c>
    </row>
    <row r="34" spans="1:9" ht="45.6" x14ac:dyDescent="0.2">
      <c r="A34" s="33">
        <v>17</v>
      </c>
      <c r="B34" s="34" t="s">
        <v>61</v>
      </c>
      <c r="C34" s="33" t="s">
        <v>62</v>
      </c>
      <c r="D34" s="35" t="s">
        <v>63</v>
      </c>
      <c r="E34" s="35">
        <v>9.6869999999999996E-4</v>
      </c>
      <c r="F34" s="36">
        <v>50.24</v>
      </c>
      <c r="G34" s="36">
        <v>0.05</v>
      </c>
      <c r="H34" s="43">
        <f t="shared" si="0"/>
        <v>384.83840000000004</v>
      </c>
      <c r="I34" s="43">
        <f t="shared" si="1"/>
        <v>0.38300000000000001</v>
      </c>
    </row>
    <row r="35" spans="1:9" ht="22.8" x14ac:dyDescent="0.2">
      <c r="A35" s="33">
        <v>18</v>
      </c>
      <c r="B35" s="34" t="s">
        <v>64</v>
      </c>
      <c r="C35" s="33" t="s">
        <v>65</v>
      </c>
      <c r="D35" s="35" t="s">
        <v>36</v>
      </c>
      <c r="E35" s="35">
        <v>1.5999999999999999E-6</v>
      </c>
      <c r="F35" s="36">
        <v>4455.2</v>
      </c>
      <c r="G35" s="36">
        <v>0.01</v>
      </c>
      <c r="H35" s="43">
        <f t="shared" si="0"/>
        <v>34126.832000000002</v>
      </c>
      <c r="I35" s="43">
        <f t="shared" si="1"/>
        <v>7.6600000000000001E-2</v>
      </c>
    </row>
    <row r="36" spans="1:9" ht="22.8" x14ac:dyDescent="0.2">
      <c r="A36" s="33">
        <v>19</v>
      </c>
      <c r="B36" s="34" t="s">
        <v>66</v>
      </c>
      <c r="C36" s="33" t="s">
        <v>67</v>
      </c>
      <c r="D36" s="35" t="s">
        <v>36</v>
      </c>
      <c r="E36" s="35">
        <v>1.005E-4</v>
      </c>
      <c r="F36" s="36">
        <v>4920</v>
      </c>
      <c r="G36" s="36">
        <v>0.49</v>
      </c>
      <c r="H36" s="43">
        <f t="shared" si="0"/>
        <v>37687.199999999997</v>
      </c>
      <c r="I36" s="43">
        <f t="shared" si="1"/>
        <v>3.7534000000000001</v>
      </c>
    </row>
    <row r="37" spans="1:9" ht="34.200000000000003" x14ac:dyDescent="0.2">
      <c r="A37" s="33">
        <v>20</v>
      </c>
      <c r="B37" s="34" t="s">
        <v>68</v>
      </c>
      <c r="C37" s="33" t="s">
        <v>69</v>
      </c>
      <c r="D37" s="35" t="s">
        <v>30</v>
      </c>
      <c r="E37" s="35">
        <v>5.3399999999999997E-5</v>
      </c>
      <c r="F37" s="36">
        <v>1700</v>
      </c>
      <c r="G37" s="36">
        <v>0.09</v>
      </c>
      <c r="H37" s="43">
        <f t="shared" si="0"/>
        <v>13022</v>
      </c>
      <c r="I37" s="43">
        <f t="shared" si="1"/>
        <v>0.68940000000000001</v>
      </c>
    </row>
    <row r="38" spans="1:9" ht="22.8" x14ac:dyDescent="0.2">
      <c r="A38" s="33">
        <v>21</v>
      </c>
      <c r="B38" s="34" t="s">
        <v>70</v>
      </c>
      <c r="C38" s="33" t="s">
        <v>71</v>
      </c>
      <c r="D38" s="35" t="s">
        <v>36</v>
      </c>
      <c r="E38" s="35">
        <v>1.4200000000000001E-4</v>
      </c>
      <c r="F38" s="36">
        <v>15620</v>
      </c>
      <c r="G38" s="36">
        <v>2.2200000000000002</v>
      </c>
      <c r="H38" s="43">
        <f t="shared" si="0"/>
        <v>119649.2</v>
      </c>
      <c r="I38" s="43">
        <f t="shared" si="1"/>
        <v>17.005200000000002</v>
      </c>
    </row>
    <row r="39" spans="1:9" ht="22.8" x14ac:dyDescent="0.2">
      <c r="A39" s="33">
        <v>22</v>
      </c>
      <c r="B39" s="34" t="s">
        <v>72</v>
      </c>
      <c r="C39" s="33" t="s">
        <v>73</v>
      </c>
      <c r="D39" s="35" t="s">
        <v>36</v>
      </c>
      <c r="E39" s="35">
        <v>2.5169999999999999E-4</v>
      </c>
      <c r="F39" s="36">
        <v>14312.87</v>
      </c>
      <c r="G39" s="36">
        <v>3.6</v>
      </c>
      <c r="H39" s="43">
        <f t="shared" si="0"/>
        <v>109636.58420000001</v>
      </c>
      <c r="I39" s="43">
        <f t="shared" si="1"/>
        <v>27.576000000000001</v>
      </c>
    </row>
    <row r="40" spans="1:9" ht="22.8" x14ac:dyDescent="0.2">
      <c r="A40" s="33">
        <v>23</v>
      </c>
      <c r="B40" s="34" t="s">
        <v>74</v>
      </c>
      <c r="C40" s="33" t="s">
        <v>75</v>
      </c>
      <c r="D40" s="35" t="s">
        <v>36</v>
      </c>
      <c r="E40" s="35">
        <v>2.0999999999999999E-5</v>
      </c>
      <c r="F40" s="36">
        <v>7640</v>
      </c>
      <c r="G40" s="36">
        <v>0.16</v>
      </c>
      <c r="H40" s="43">
        <f t="shared" si="0"/>
        <v>58522.400000000001</v>
      </c>
      <c r="I40" s="43">
        <f t="shared" si="1"/>
        <v>1.2256</v>
      </c>
    </row>
    <row r="41" spans="1:9" ht="22.8" x14ac:dyDescent="0.2">
      <c r="A41" s="33">
        <v>24</v>
      </c>
      <c r="B41" s="34" t="s">
        <v>76</v>
      </c>
      <c r="C41" s="33" t="s">
        <v>77</v>
      </c>
      <c r="D41" s="35" t="s">
        <v>33</v>
      </c>
      <c r="E41" s="35">
        <v>3.108E-2</v>
      </c>
      <c r="F41" s="36">
        <v>9.42</v>
      </c>
      <c r="G41" s="36">
        <v>0.28999999999999998</v>
      </c>
      <c r="H41" s="43">
        <f t="shared" si="0"/>
        <v>72.157200000000003</v>
      </c>
      <c r="I41" s="43">
        <f t="shared" si="1"/>
        <v>2.2214</v>
      </c>
    </row>
    <row r="42" spans="1:9" ht="22.8" x14ac:dyDescent="0.2">
      <c r="A42" s="33">
        <v>25</v>
      </c>
      <c r="B42" s="34" t="s">
        <v>78</v>
      </c>
      <c r="C42" s="33" t="s">
        <v>79</v>
      </c>
      <c r="D42" s="35" t="s">
        <v>33</v>
      </c>
      <c r="E42" s="35">
        <v>3.9160800000000003E-2</v>
      </c>
      <c r="F42" s="36">
        <v>6.67</v>
      </c>
      <c r="G42" s="36">
        <v>0.26</v>
      </c>
      <c r="H42" s="43">
        <f t="shared" si="0"/>
        <v>51.092199999999998</v>
      </c>
      <c r="I42" s="43">
        <f t="shared" si="1"/>
        <v>1.9916</v>
      </c>
    </row>
    <row r="43" spans="1:9" ht="22.8" x14ac:dyDescent="0.2">
      <c r="A43" s="33">
        <v>26</v>
      </c>
      <c r="B43" s="34" t="s">
        <v>80</v>
      </c>
      <c r="C43" s="33" t="s">
        <v>81</v>
      </c>
      <c r="D43" s="35" t="s">
        <v>30</v>
      </c>
      <c r="E43" s="35">
        <v>188.1</v>
      </c>
      <c r="F43" s="36">
        <v>135.6</v>
      </c>
      <c r="G43" s="36">
        <v>25506.36</v>
      </c>
      <c r="H43" s="43">
        <f t="shared" si="0"/>
        <v>1038.6959999999999</v>
      </c>
      <c r="I43" s="43">
        <f t="shared" si="1"/>
        <v>195378.7176</v>
      </c>
    </row>
    <row r="44" spans="1:9" ht="45.6" x14ac:dyDescent="0.2">
      <c r="A44" s="33">
        <v>27</v>
      </c>
      <c r="B44" s="34" t="s">
        <v>82</v>
      </c>
      <c r="C44" s="33" t="s">
        <v>83</v>
      </c>
      <c r="D44" s="35" t="s">
        <v>84</v>
      </c>
      <c r="E44" s="35">
        <v>10</v>
      </c>
      <c r="F44" s="36">
        <v>17508.3</v>
      </c>
      <c r="G44" s="36">
        <v>175083</v>
      </c>
      <c r="H44" s="36">
        <v>8045.42</v>
      </c>
      <c r="I44" s="36">
        <v>80454.2</v>
      </c>
    </row>
    <row r="45" spans="1:9" ht="45.6" x14ac:dyDescent="0.2">
      <c r="A45" s="33">
        <v>28</v>
      </c>
      <c r="B45" s="34" t="s">
        <v>82</v>
      </c>
      <c r="C45" s="33" t="s">
        <v>85</v>
      </c>
      <c r="D45" s="35" t="s">
        <v>86</v>
      </c>
      <c r="E45" s="35">
        <v>62.62</v>
      </c>
      <c r="F45" s="36">
        <v>17508.3</v>
      </c>
      <c r="G45" s="36">
        <v>1096369.75</v>
      </c>
      <c r="H45" s="36">
        <v>16929.490000000002</v>
      </c>
      <c r="I45" s="36">
        <v>1060124.6599999999</v>
      </c>
    </row>
    <row r="46" spans="1:9" ht="34.200000000000003" x14ac:dyDescent="0.2">
      <c r="A46" s="33">
        <v>29</v>
      </c>
      <c r="B46" s="34" t="s">
        <v>87</v>
      </c>
      <c r="C46" s="33" t="s">
        <v>88</v>
      </c>
      <c r="D46" s="35" t="s">
        <v>30</v>
      </c>
      <c r="E46" s="35">
        <v>8.25</v>
      </c>
      <c r="F46" s="36">
        <v>44.82</v>
      </c>
      <c r="G46" s="36">
        <v>369.77</v>
      </c>
      <c r="H46" s="43">
        <f>F46*7.66</f>
        <v>343.32120000000003</v>
      </c>
      <c r="I46" s="43">
        <f>G46*7.66</f>
        <v>2832.4382000000001</v>
      </c>
    </row>
    <row r="47" spans="1:9" ht="45.6" x14ac:dyDescent="0.2">
      <c r="A47" s="33">
        <v>30</v>
      </c>
      <c r="B47" s="34" t="s">
        <v>87</v>
      </c>
      <c r="C47" s="33" t="s">
        <v>89</v>
      </c>
      <c r="D47" s="35" t="s">
        <v>30</v>
      </c>
      <c r="E47" s="35">
        <v>53.349643</v>
      </c>
      <c r="F47" s="36">
        <v>44.82</v>
      </c>
      <c r="G47" s="36">
        <v>2391.13</v>
      </c>
      <c r="H47" s="43">
        <f t="shared" ref="H47:H52" si="2">F47*7.66</f>
        <v>343.32120000000003</v>
      </c>
      <c r="I47" s="43">
        <f t="shared" ref="I47:I52" si="3">G47*7.66</f>
        <v>18316.055800000002</v>
      </c>
    </row>
    <row r="48" spans="1:9" ht="34.200000000000003" x14ac:dyDescent="0.2">
      <c r="A48" s="33">
        <v>31</v>
      </c>
      <c r="B48" s="34" t="s">
        <v>90</v>
      </c>
      <c r="C48" s="33" t="s">
        <v>91</v>
      </c>
      <c r="D48" s="35" t="s">
        <v>84</v>
      </c>
      <c r="E48" s="35">
        <v>6</v>
      </c>
      <c r="F48" s="36">
        <v>647.77</v>
      </c>
      <c r="G48" s="36">
        <v>3886.62</v>
      </c>
      <c r="H48" s="43">
        <f t="shared" si="2"/>
        <v>4961.9182000000001</v>
      </c>
      <c r="I48" s="43">
        <f t="shared" si="3"/>
        <v>29771.5092</v>
      </c>
    </row>
    <row r="49" spans="1:9" ht="34.200000000000003" x14ac:dyDescent="0.2">
      <c r="A49" s="33">
        <v>32</v>
      </c>
      <c r="B49" s="34" t="s">
        <v>92</v>
      </c>
      <c r="C49" s="33" t="s">
        <v>93</v>
      </c>
      <c r="D49" s="35" t="s">
        <v>84</v>
      </c>
      <c r="E49" s="35">
        <v>2</v>
      </c>
      <c r="F49" s="36">
        <v>372.65</v>
      </c>
      <c r="G49" s="36">
        <v>745.3</v>
      </c>
      <c r="H49" s="43">
        <f t="shared" si="2"/>
        <v>2854.4989999999998</v>
      </c>
      <c r="I49" s="43">
        <f t="shared" si="3"/>
        <v>5708.9979999999996</v>
      </c>
    </row>
    <row r="50" spans="1:9" ht="34.200000000000003" x14ac:dyDescent="0.2">
      <c r="A50" s="33">
        <v>33</v>
      </c>
      <c r="B50" s="34" t="s">
        <v>94</v>
      </c>
      <c r="C50" s="33" t="s">
        <v>95</v>
      </c>
      <c r="D50" s="35" t="s">
        <v>96</v>
      </c>
      <c r="E50" s="35">
        <v>4.7039999999999998E-2</v>
      </c>
      <c r="F50" s="36">
        <v>1752.6</v>
      </c>
      <c r="G50" s="36">
        <v>82.44</v>
      </c>
      <c r="H50" s="43">
        <f t="shared" si="2"/>
        <v>13424.915999999999</v>
      </c>
      <c r="I50" s="43">
        <f t="shared" si="3"/>
        <v>631.49040000000002</v>
      </c>
    </row>
    <row r="51" spans="1:9" ht="34.200000000000003" x14ac:dyDescent="0.2">
      <c r="A51" s="33">
        <v>34</v>
      </c>
      <c r="B51" s="34" t="s">
        <v>97</v>
      </c>
      <c r="C51" s="33" t="s">
        <v>98</v>
      </c>
      <c r="D51" s="35" t="s">
        <v>36</v>
      </c>
      <c r="E51" s="35">
        <v>5.1799999999999999E-2</v>
      </c>
      <c r="F51" s="36">
        <v>7571</v>
      </c>
      <c r="G51" s="36">
        <v>392.18</v>
      </c>
      <c r="H51" s="43">
        <f t="shared" si="2"/>
        <v>57993.86</v>
      </c>
      <c r="I51" s="43">
        <f t="shared" si="3"/>
        <v>3004.0988000000002</v>
      </c>
    </row>
    <row r="52" spans="1:9" ht="34.200000000000003" x14ac:dyDescent="0.2">
      <c r="A52" s="33">
        <v>35</v>
      </c>
      <c r="B52" s="38" t="s">
        <v>99</v>
      </c>
      <c r="C52" s="37" t="s">
        <v>100</v>
      </c>
      <c r="D52" s="39" t="s">
        <v>84</v>
      </c>
      <c r="E52" s="39">
        <v>2</v>
      </c>
      <c r="F52" s="40">
        <v>569.52</v>
      </c>
      <c r="G52" s="40">
        <v>1139.04</v>
      </c>
      <c r="H52" s="43">
        <f t="shared" si="2"/>
        <v>4362.5231999999996</v>
      </c>
      <c r="I52" s="43">
        <f t="shared" si="3"/>
        <v>8725.0463999999993</v>
      </c>
    </row>
    <row r="53" spans="1:9" ht="13.2" x14ac:dyDescent="0.2">
      <c r="A53" s="41" t="s">
        <v>101</v>
      </c>
      <c r="B53" s="32"/>
      <c r="C53" s="32"/>
      <c r="D53" s="32"/>
      <c r="E53" s="32"/>
      <c r="F53" s="32"/>
      <c r="G53" s="42"/>
      <c r="H53" s="42"/>
      <c r="I53" s="44">
        <f>SUM(I18:I52)</f>
        <v>1407519.9786</v>
      </c>
    </row>
    <row r="54" spans="1:9" x14ac:dyDescent="0.2">
      <c r="A54" s="14"/>
      <c r="G54" s="12"/>
      <c r="H54" s="12"/>
      <c r="I54" s="12"/>
    </row>
    <row r="56" spans="1:9" x14ac:dyDescent="0.2">
      <c r="A56" s="13" t="s">
        <v>24</v>
      </c>
      <c r="C56" s="1" t="s">
        <v>102</v>
      </c>
    </row>
    <row r="58" spans="1:9" x14ac:dyDescent="0.2">
      <c r="A58" s="13" t="s">
        <v>25</v>
      </c>
    </row>
  </sheetData>
  <mergeCells count="12">
    <mergeCell ref="B2:K2"/>
    <mergeCell ref="A53:F53"/>
    <mergeCell ref="A16:I16"/>
    <mergeCell ref="A17:I17"/>
    <mergeCell ref="H13:I13"/>
    <mergeCell ref="F12:I12"/>
    <mergeCell ref="F13:G13"/>
    <mergeCell ref="E12:E14"/>
    <mergeCell ref="A12:A14"/>
    <mergeCell ref="B12:B14"/>
    <mergeCell ref="C12:C14"/>
    <mergeCell ref="D12:D14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2022-04-20T06:13:07Z</cp:lastPrinted>
  <dcterms:created xsi:type="dcterms:W3CDTF">2003-01-28T12:33:10Z</dcterms:created>
  <dcterms:modified xsi:type="dcterms:W3CDTF">2022-04-20T06:13:36Z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